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오유미\Dropbox\수원비정규직센터의 팀 폴더\08.예산\09.결산 및 예산 공시\"/>
    </mc:Choice>
  </mc:AlternateContent>
  <xr:revisionPtr revIDLastSave="0" documentId="8_{1A6556A8-4F30-41A2-962E-033C24D1486B}" xr6:coauthVersionLast="47" xr6:coauthVersionMax="47" xr10:uidLastSave="{00000000-0000-0000-0000-000000000000}"/>
  <bookViews>
    <workbookView xWindow="-120" yWindow="-120" windowWidth="29040" windowHeight="15720" activeTab="1" xr2:uid="{83AA3818-7822-4998-A14F-01754B428373}"/>
  </bookViews>
  <sheets>
    <sheet name="2025년 결산" sheetId="1" r:id="rId1"/>
    <sheet name="2026년 예산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 l="1"/>
  <c r="L8" i="2"/>
  <c r="L9" i="2"/>
  <c r="L6" i="2"/>
  <c r="K6" i="2"/>
  <c r="J6" i="2"/>
  <c r="L18" i="2"/>
  <c r="L17" i="2"/>
  <c r="L16" i="2"/>
  <c r="L15" i="2"/>
  <c r="L14" i="2"/>
  <c r="L13" i="2"/>
  <c r="L12" i="2"/>
  <c r="L11" i="2"/>
  <c r="L10" i="2" s="1"/>
  <c r="F10" i="2"/>
  <c r="F11" i="2"/>
  <c r="F12" i="2"/>
  <c r="F13" i="2"/>
  <c r="F14" i="2"/>
  <c r="F15" i="2"/>
  <c r="F16" i="2"/>
  <c r="F9" i="2"/>
  <c r="F8" i="2"/>
  <c r="D7" i="2"/>
  <c r="D6" i="2" s="1"/>
  <c r="F6" i="2" s="1"/>
  <c r="E7" i="2"/>
  <c r="E6" i="2" s="1"/>
  <c r="L6" i="1"/>
  <c r="K6" i="1"/>
  <c r="J6" i="1"/>
  <c r="I6" i="1"/>
  <c r="E6" i="1"/>
  <c r="D6" i="1"/>
  <c r="K10" i="2"/>
  <c r="J10" i="2"/>
  <c r="K7" i="2"/>
  <c r="J7" i="2"/>
  <c r="L12" i="1"/>
  <c r="L13" i="1"/>
  <c r="L14" i="1"/>
  <c r="L15" i="1"/>
  <c r="L16" i="1"/>
  <c r="L17" i="1"/>
  <c r="L18" i="1"/>
  <c r="L11" i="1"/>
  <c r="L10" i="1"/>
  <c r="L9" i="1"/>
  <c r="L8" i="1"/>
  <c r="L7" i="1"/>
  <c r="I10" i="1"/>
  <c r="J10" i="1"/>
  <c r="K10" i="1"/>
  <c r="K7" i="1"/>
  <c r="J7" i="1"/>
  <c r="I7" i="1"/>
  <c r="E7" i="1"/>
  <c r="D7" i="1"/>
  <c r="F7" i="2" l="1"/>
</calcChain>
</file>

<file path=xl/sharedStrings.xml><?xml version="1.0" encoding="utf-8"?>
<sst xmlns="http://schemas.openxmlformats.org/spreadsheetml/2006/main" count="93" uniqueCount="38">
  <si>
    <t>2025년 수원시비정규직노동자복지센터 세입·세출 결산 총괄</t>
    <phoneticPr fontId="2" type="noConversion"/>
  </si>
  <si>
    <t>세입</t>
    <phoneticPr fontId="2" type="noConversion"/>
  </si>
  <si>
    <t>관</t>
    <phoneticPr fontId="2" type="noConversion"/>
  </si>
  <si>
    <t>보조금수입</t>
    <phoneticPr fontId="2" type="noConversion"/>
  </si>
  <si>
    <t>항</t>
    <phoneticPr fontId="2" type="noConversion"/>
  </si>
  <si>
    <t>세입총계</t>
    <phoneticPr fontId="2" type="noConversion"/>
  </si>
  <si>
    <t>목</t>
    <phoneticPr fontId="2" type="noConversion"/>
  </si>
  <si>
    <t>예산액</t>
    <phoneticPr fontId="2" type="noConversion"/>
  </si>
  <si>
    <t>예산현액</t>
    <phoneticPr fontId="2" type="noConversion"/>
  </si>
  <si>
    <t>세출</t>
    <phoneticPr fontId="2" type="noConversion"/>
  </si>
  <si>
    <t>예산액/예산현액</t>
    <phoneticPr fontId="2" type="noConversion"/>
  </si>
  <si>
    <t>지출액</t>
    <phoneticPr fontId="2" type="noConversion"/>
  </si>
  <si>
    <t>잔액</t>
    <phoneticPr fontId="2" type="noConversion"/>
  </si>
  <si>
    <t>집행률</t>
    <phoneticPr fontId="2" type="noConversion"/>
  </si>
  <si>
    <t>보조금수입 계</t>
    <phoneticPr fontId="2" type="noConversion"/>
  </si>
  <si>
    <t>민간위탁금수입</t>
    <phoneticPr fontId="2" type="noConversion"/>
  </si>
  <si>
    <t>운영비</t>
    <phoneticPr fontId="2" type="noConversion"/>
  </si>
  <si>
    <t>사업비</t>
    <phoneticPr fontId="2" type="noConversion"/>
  </si>
  <si>
    <t>수원시비정규직노동자복지센터</t>
    <phoneticPr fontId="2" type="noConversion"/>
  </si>
  <si>
    <t>수원시비정규직노동자복지센터운영</t>
    <phoneticPr fontId="2" type="noConversion"/>
  </si>
  <si>
    <t>노동상담 및 노동자권리구제지원</t>
    <phoneticPr fontId="2" type="noConversion"/>
  </si>
  <si>
    <t>노동법시민아카데미</t>
    <phoneticPr fontId="2" type="noConversion"/>
  </si>
  <si>
    <t>비정규직노동자실태조사</t>
    <phoneticPr fontId="2" type="noConversion"/>
  </si>
  <si>
    <t>비정규직정책개발</t>
    <phoneticPr fontId="2" type="noConversion"/>
  </si>
  <si>
    <t>기초노동질서지키기캠페인</t>
    <phoneticPr fontId="2" type="noConversion"/>
  </si>
  <si>
    <t>노동자휴게시설개선지원</t>
    <phoneticPr fontId="2" type="noConversion"/>
  </si>
  <si>
    <t>비정규직여가지원</t>
    <phoneticPr fontId="2" type="noConversion"/>
  </si>
  <si>
    <t>비정규직관련단체네트워크활성화</t>
    <phoneticPr fontId="2" type="noConversion"/>
  </si>
  <si>
    <t>(단위: 원, %)</t>
    <phoneticPr fontId="2" type="noConversion"/>
  </si>
  <si>
    <t>인건비</t>
    <phoneticPr fontId="2" type="noConversion"/>
  </si>
  <si>
    <t>사무비 계</t>
    <phoneticPr fontId="2" type="noConversion"/>
  </si>
  <si>
    <t>사무비</t>
    <phoneticPr fontId="2" type="noConversion"/>
  </si>
  <si>
    <t>사업비 계</t>
    <phoneticPr fontId="2" type="noConversion"/>
  </si>
  <si>
    <t>2026년 수원시비정규직노동자복지센터 세입·세출 예산 총괄</t>
    <phoneticPr fontId="2" type="noConversion"/>
  </si>
  <si>
    <t>세출총계</t>
    <phoneticPr fontId="2" type="noConversion"/>
  </si>
  <si>
    <t>당해년도 예산</t>
    <phoneticPr fontId="2" type="noConversion"/>
  </si>
  <si>
    <t>전년도 예산</t>
    <phoneticPr fontId="2" type="noConversion"/>
  </si>
  <si>
    <t>증감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</si>
</sst>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\ #,##0_-;\△* #,##0_-;_-* &quot;-&quot;_-;_-@"/>
    <numFmt numFmtId="177" formatCode="_-* #,##0_-;\-* #,##0_-;_-* &quot;-&quot;_-;_-@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7" fontId="0" fillId="0" borderId="9" xfId="1" applyNumberFormat="1" applyFont="1" applyBorder="1" applyAlignment="1">
      <alignment horizontal="center" vertical="center"/>
    </xf>
    <xf numFmtId="177" fontId="0" fillId="0" borderId="1" xfId="2" applyNumberFormat="1" applyFont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2" borderId="1" xfId="1" applyNumberFormat="1" applyFont="1" applyFill="1" applyBorder="1" applyAlignment="1">
      <alignment horizontal="center" vertical="center"/>
    </xf>
    <xf numFmtId="177" fontId="0" fillId="2" borderId="9" xfId="1" applyNumberFormat="1" applyFon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3" borderId="1" xfId="1" applyNumberFormat="1" applyFont="1" applyFill="1" applyBorder="1" applyAlignment="1">
      <alignment horizontal="center" vertical="center"/>
    </xf>
    <xf numFmtId="177" fontId="0" fillId="3" borderId="9" xfId="1" applyNumberFormat="1" applyFont="1" applyFill="1" applyBorder="1" applyAlignment="1">
      <alignment horizontal="center" vertical="center"/>
    </xf>
    <xf numFmtId="177" fontId="0" fillId="0" borderId="10" xfId="1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2" applyNumberFormat="1" applyFont="1" applyAlignment="1">
      <alignment horizontal="center" vertical="center"/>
    </xf>
    <xf numFmtId="9" fontId="0" fillId="2" borderId="1" xfId="2" applyFont="1" applyFill="1" applyBorder="1" applyAlignment="1">
      <alignment horizontal="right" vertical="center"/>
    </xf>
    <xf numFmtId="9" fontId="0" fillId="3" borderId="1" xfId="2" applyFont="1" applyFill="1" applyBorder="1" applyAlignment="1">
      <alignment horizontal="right" vertical="center"/>
    </xf>
    <xf numFmtId="9" fontId="0" fillId="0" borderId="1" xfId="2" applyFont="1" applyBorder="1" applyAlignment="1">
      <alignment horizontal="right" vertical="center"/>
    </xf>
    <xf numFmtId="177" fontId="0" fillId="0" borderId="4" xfId="0" applyNumberFormat="1" applyBorder="1" applyAlignment="1">
      <alignment horizontal="center" vertical="center"/>
    </xf>
    <xf numFmtId="177" fontId="0" fillId="0" borderId="4" xfId="1" applyNumberFormat="1" applyFont="1" applyBorder="1" applyAlignment="1">
      <alignment horizontal="center" vertical="center"/>
    </xf>
    <xf numFmtId="177" fontId="0" fillId="0" borderId="13" xfId="1" applyNumberFormat="1" applyFont="1" applyBorder="1" applyAlignment="1">
      <alignment horizontal="center" vertical="center"/>
    </xf>
    <xf numFmtId="177" fontId="0" fillId="0" borderId="14" xfId="1" applyNumberFormat="1" applyFont="1" applyBorder="1" applyAlignment="1">
      <alignment horizontal="center" vertical="center"/>
    </xf>
    <xf numFmtId="177" fontId="0" fillId="0" borderId="0" xfId="1" applyNumberFormat="1" applyFont="1" applyBorder="1" applyAlignment="1">
      <alignment horizontal="center" vertical="center"/>
    </xf>
    <xf numFmtId="176" fontId="0" fillId="2" borderId="1" xfId="1" applyNumberFormat="1" applyFont="1" applyFill="1" applyBorder="1" applyAlignment="1">
      <alignment vertical="center"/>
    </xf>
    <xf numFmtId="176" fontId="0" fillId="3" borderId="1" xfId="1" applyNumberFormat="1" applyFont="1" applyFill="1" applyBorder="1" applyAlignment="1">
      <alignment vertical="center"/>
    </xf>
    <xf numFmtId="176" fontId="0" fillId="0" borderId="1" xfId="1" applyNumberFormat="1" applyFont="1" applyBorder="1" applyAlignment="1">
      <alignment vertical="center"/>
    </xf>
    <xf numFmtId="176" fontId="0" fillId="0" borderId="5" xfId="1" applyNumberFormat="1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0" xfId="1" applyNumberFormat="1" applyFont="1" applyAlignment="1">
      <alignment vertical="center"/>
    </xf>
    <xf numFmtId="177" fontId="0" fillId="0" borderId="0" xfId="1" applyNumberFormat="1" applyFont="1" applyAlignment="1">
      <alignment vertical="center"/>
    </xf>
    <xf numFmtId="176" fontId="0" fillId="2" borderId="9" xfId="1" applyNumberFormat="1" applyFont="1" applyFill="1" applyBorder="1" applyAlignment="1">
      <alignment vertical="center"/>
    </xf>
    <xf numFmtId="176" fontId="0" fillId="3" borderId="9" xfId="1" applyNumberFormat="1" applyFont="1" applyFill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177" fontId="0" fillId="2" borderId="11" xfId="0" applyNumberFormat="1" applyFill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0" borderId="15" xfId="2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3" borderId="2" xfId="0" applyNumberFormat="1" applyFill="1" applyBorder="1" applyAlignment="1">
      <alignment horizontal="center" vertical="center"/>
    </xf>
    <xf numFmtId="177" fontId="0" fillId="3" borderId="3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3" borderId="1" xfId="0" applyNumberFormat="1" applyFill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01B0-C637-4817-881C-2FDE7D4DF761}">
  <dimension ref="A2:L19"/>
  <sheetViews>
    <sheetView workbookViewId="0">
      <selection activeCell="F10" sqref="F10:F18"/>
    </sheetView>
  </sheetViews>
  <sheetFormatPr defaultRowHeight="16.5" x14ac:dyDescent="0.3"/>
  <cols>
    <col min="1" max="2" width="15.5" style="1" customWidth="1"/>
    <col min="3" max="3" width="33.875" style="1" bestFit="1" customWidth="1"/>
    <col min="4" max="5" width="15.5" style="2" customWidth="1"/>
    <col min="6" max="7" width="15.5" style="1" customWidth="1"/>
    <col min="8" max="8" width="33.875" style="1" customWidth="1"/>
    <col min="9" max="11" width="15.5" style="2" customWidth="1"/>
    <col min="12" max="12" width="7.875" style="16" bestFit="1" customWidth="1"/>
    <col min="13" max="16384" width="9" style="1"/>
  </cols>
  <sheetData>
    <row r="2" spans="1:12" ht="33.75" x14ac:dyDescent="0.3">
      <c r="A2" s="46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x14ac:dyDescent="0.3">
      <c r="A3" s="38" t="s">
        <v>28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x14ac:dyDescent="0.3">
      <c r="A4" s="44" t="s">
        <v>1</v>
      </c>
      <c r="B4" s="44"/>
      <c r="C4" s="44"/>
      <c r="D4" s="44"/>
      <c r="E4" s="49"/>
      <c r="F4" s="50" t="s">
        <v>9</v>
      </c>
      <c r="G4" s="44"/>
      <c r="H4" s="44"/>
      <c r="I4" s="44"/>
      <c r="J4" s="44"/>
      <c r="K4" s="44"/>
      <c r="L4" s="44"/>
    </row>
    <row r="5" spans="1:12" x14ac:dyDescent="0.3">
      <c r="A5" s="3" t="s">
        <v>2</v>
      </c>
      <c r="B5" s="3" t="s">
        <v>4</v>
      </c>
      <c r="C5" s="3" t="s">
        <v>6</v>
      </c>
      <c r="D5" s="5" t="s">
        <v>7</v>
      </c>
      <c r="E5" s="6" t="s">
        <v>8</v>
      </c>
      <c r="F5" s="4" t="s">
        <v>2</v>
      </c>
      <c r="G5" s="3" t="s">
        <v>4</v>
      </c>
      <c r="H5" s="3" t="s">
        <v>6</v>
      </c>
      <c r="I5" s="5" t="s">
        <v>10</v>
      </c>
      <c r="J5" s="5" t="s">
        <v>11</v>
      </c>
      <c r="K5" s="5" t="s">
        <v>12</v>
      </c>
      <c r="L5" s="7" t="s">
        <v>13</v>
      </c>
    </row>
    <row r="6" spans="1:12" x14ac:dyDescent="0.3">
      <c r="A6" s="45" t="s">
        <v>5</v>
      </c>
      <c r="B6" s="45"/>
      <c r="C6" s="45"/>
      <c r="D6" s="9">
        <f>D7</f>
        <v>317357000</v>
      </c>
      <c r="E6" s="10">
        <f>E7</f>
        <v>325970450</v>
      </c>
      <c r="F6" s="35" t="s">
        <v>34</v>
      </c>
      <c r="G6" s="36"/>
      <c r="H6" s="37"/>
      <c r="I6" s="9">
        <f>I7+I10</f>
        <v>325970450</v>
      </c>
      <c r="J6" s="9">
        <f>J7+J10</f>
        <v>315006900</v>
      </c>
      <c r="K6" s="9">
        <f>K7+K10</f>
        <v>10963550</v>
      </c>
      <c r="L6" s="17">
        <f t="shared" ref="L6:L11" si="0">J6/I6</f>
        <v>0.96636642984049625</v>
      </c>
    </row>
    <row r="7" spans="1:12" x14ac:dyDescent="0.3">
      <c r="A7" s="44" t="s">
        <v>3</v>
      </c>
      <c r="B7" s="48" t="s">
        <v>14</v>
      </c>
      <c r="C7" s="48"/>
      <c r="D7" s="12">
        <f>SUM(D8:D16)</f>
        <v>317357000</v>
      </c>
      <c r="E7" s="13">
        <f>SUM(E8:E16)</f>
        <v>325970450</v>
      </c>
      <c r="F7" s="39" t="s">
        <v>31</v>
      </c>
      <c r="G7" s="42" t="s">
        <v>30</v>
      </c>
      <c r="H7" s="43"/>
      <c r="I7" s="12">
        <f>SUM(I8:I9)</f>
        <v>243626450</v>
      </c>
      <c r="J7" s="12">
        <f>SUM(J8:J9)</f>
        <v>233838900</v>
      </c>
      <c r="K7" s="12">
        <f>SUM(K8:K9)</f>
        <v>9787550</v>
      </c>
      <c r="L7" s="18">
        <f t="shared" si="0"/>
        <v>0.95982558544033292</v>
      </c>
    </row>
    <row r="8" spans="1:12" x14ac:dyDescent="0.3">
      <c r="A8" s="44"/>
      <c r="B8" s="44" t="s">
        <v>15</v>
      </c>
      <c r="C8" s="3" t="s">
        <v>19</v>
      </c>
      <c r="D8" s="5">
        <v>235013000</v>
      </c>
      <c r="E8" s="6">
        <v>243626450</v>
      </c>
      <c r="F8" s="40"/>
      <c r="G8" s="3" t="s">
        <v>29</v>
      </c>
      <c r="H8" s="3" t="s">
        <v>18</v>
      </c>
      <c r="I8" s="5">
        <v>189462150</v>
      </c>
      <c r="J8" s="5">
        <v>185940590</v>
      </c>
      <c r="K8" s="5">
        <v>3521560</v>
      </c>
      <c r="L8" s="19">
        <f t="shared" si="0"/>
        <v>0.9814128573965829</v>
      </c>
    </row>
    <row r="9" spans="1:12" x14ac:dyDescent="0.3">
      <c r="A9" s="44"/>
      <c r="B9" s="44"/>
      <c r="C9" s="3" t="s">
        <v>20</v>
      </c>
      <c r="D9" s="5">
        <v>4104000</v>
      </c>
      <c r="E9" s="6">
        <v>4104000</v>
      </c>
      <c r="F9" s="41"/>
      <c r="G9" s="3" t="s">
        <v>16</v>
      </c>
      <c r="H9" s="3" t="s">
        <v>18</v>
      </c>
      <c r="I9" s="5">
        <v>54164300</v>
      </c>
      <c r="J9" s="5">
        <v>47898310</v>
      </c>
      <c r="K9" s="5">
        <v>6265990</v>
      </c>
      <c r="L9" s="19">
        <f t="shared" si="0"/>
        <v>0.88431513007645257</v>
      </c>
    </row>
    <row r="10" spans="1:12" x14ac:dyDescent="0.3">
      <c r="A10" s="44"/>
      <c r="B10" s="44"/>
      <c r="C10" s="3" t="s">
        <v>21</v>
      </c>
      <c r="D10" s="5">
        <v>26388000</v>
      </c>
      <c r="E10" s="6">
        <v>26388000</v>
      </c>
      <c r="F10" s="39" t="s">
        <v>17</v>
      </c>
      <c r="G10" s="42" t="s">
        <v>32</v>
      </c>
      <c r="H10" s="43"/>
      <c r="I10" s="12">
        <f>SUM(I11:I18)</f>
        <v>82344000</v>
      </c>
      <c r="J10" s="12">
        <f>SUM(J11:J18)</f>
        <v>81168000</v>
      </c>
      <c r="K10" s="12">
        <f>SUM(K11:K18)</f>
        <v>1176000</v>
      </c>
      <c r="L10" s="18">
        <f t="shared" si="0"/>
        <v>0.98571844943165254</v>
      </c>
    </row>
    <row r="11" spans="1:12" x14ac:dyDescent="0.3">
      <c r="A11" s="44"/>
      <c r="B11" s="44"/>
      <c r="C11" s="3" t="s">
        <v>22</v>
      </c>
      <c r="D11" s="5">
        <v>18000000</v>
      </c>
      <c r="E11" s="6">
        <v>18000000</v>
      </c>
      <c r="F11" s="40"/>
      <c r="G11" s="44" t="s">
        <v>17</v>
      </c>
      <c r="H11" s="3" t="s">
        <v>20</v>
      </c>
      <c r="I11" s="5">
        <v>4104000</v>
      </c>
      <c r="J11" s="5">
        <v>4104000</v>
      </c>
      <c r="K11" s="5">
        <v>0</v>
      </c>
      <c r="L11" s="19">
        <f t="shared" si="0"/>
        <v>1</v>
      </c>
    </row>
    <row r="12" spans="1:12" x14ac:dyDescent="0.3">
      <c r="A12" s="44"/>
      <c r="B12" s="44"/>
      <c r="C12" s="3" t="s">
        <v>23</v>
      </c>
      <c r="D12" s="5">
        <v>6040000</v>
      </c>
      <c r="E12" s="6">
        <v>6040000</v>
      </c>
      <c r="F12" s="40"/>
      <c r="G12" s="44"/>
      <c r="H12" s="3" t="s">
        <v>21</v>
      </c>
      <c r="I12" s="5">
        <v>26388000</v>
      </c>
      <c r="J12" s="5">
        <v>26388000</v>
      </c>
      <c r="K12" s="5">
        <v>0</v>
      </c>
      <c r="L12" s="19">
        <f t="shared" ref="L12:L18" si="1">J12/I12</f>
        <v>1</v>
      </c>
    </row>
    <row r="13" spans="1:12" x14ac:dyDescent="0.3">
      <c r="A13" s="44"/>
      <c r="B13" s="44"/>
      <c r="C13" s="3" t="s">
        <v>24</v>
      </c>
      <c r="D13" s="5">
        <v>7965000</v>
      </c>
      <c r="E13" s="6">
        <v>7965000</v>
      </c>
      <c r="F13" s="40"/>
      <c r="G13" s="44"/>
      <c r="H13" s="3" t="s">
        <v>22</v>
      </c>
      <c r="I13" s="5">
        <v>18000000</v>
      </c>
      <c r="J13" s="5">
        <v>18000000</v>
      </c>
      <c r="K13" s="5">
        <v>0</v>
      </c>
      <c r="L13" s="19">
        <f t="shared" si="1"/>
        <v>1</v>
      </c>
    </row>
    <row r="14" spans="1:12" x14ac:dyDescent="0.3">
      <c r="A14" s="44"/>
      <c r="B14" s="44"/>
      <c r="C14" s="3" t="s">
        <v>25</v>
      </c>
      <c r="D14" s="5">
        <v>11057000</v>
      </c>
      <c r="E14" s="6">
        <v>11057000</v>
      </c>
      <c r="F14" s="40"/>
      <c r="G14" s="44"/>
      <c r="H14" s="3" t="s">
        <v>23</v>
      </c>
      <c r="I14" s="5">
        <v>6040000</v>
      </c>
      <c r="J14" s="5">
        <v>6040000</v>
      </c>
      <c r="K14" s="5">
        <v>0</v>
      </c>
      <c r="L14" s="19">
        <f t="shared" si="1"/>
        <v>1</v>
      </c>
    </row>
    <row r="15" spans="1:12" x14ac:dyDescent="0.3">
      <c r="A15" s="44"/>
      <c r="B15" s="44"/>
      <c r="C15" s="3" t="s">
        <v>26</v>
      </c>
      <c r="D15" s="5">
        <v>6290000</v>
      </c>
      <c r="E15" s="6">
        <v>6290000</v>
      </c>
      <c r="F15" s="40"/>
      <c r="G15" s="44"/>
      <c r="H15" s="3" t="s">
        <v>24</v>
      </c>
      <c r="I15" s="5">
        <v>7965000</v>
      </c>
      <c r="J15" s="5">
        <v>7965000</v>
      </c>
      <c r="K15" s="5">
        <v>0</v>
      </c>
      <c r="L15" s="19">
        <f t="shared" si="1"/>
        <v>1</v>
      </c>
    </row>
    <row r="16" spans="1:12" x14ac:dyDescent="0.3">
      <c r="A16" s="44"/>
      <c r="B16" s="44"/>
      <c r="C16" s="3" t="s">
        <v>27</v>
      </c>
      <c r="D16" s="5">
        <v>2500000</v>
      </c>
      <c r="E16" s="6">
        <v>2500000</v>
      </c>
      <c r="F16" s="40"/>
      <c r="G16" s="44"/>
      <c r="H16" s="3" t="s">
        <v>25</v>
      </c>
      <c r="I16" s="5">
        <v>11057000</v>
      </c>
      <c r="J16" s="5">
        <v>11057000</v>
      </c>
      <c r="K16" s="5">
        <v>0</v>
      </c>
      <c r="L16" s="19">
        <f t="shared" si="1"/>
        <v>1</v>
      </c>
    </row>
    <row r="17" spans="5:12" x14ac:dyDescent="0.3">
      <c r="E17" s="14"/>
      <c r="F17" s="40"/>
      <c r="G17" s="44"/>
      <c r="H17" s="3" t="s">
        <v>26</v>
      </c>
      <c r="I17" s="5">
        <v>6290000</v>
      </c>
      <c r="J17" s="5">
        <v>6290000</v>
      </c>
      <c r="K17" s="5">
        <v>0</v>
      </c>
      <c r="L17" s="19">
        <f t="shared" si="1"/>
        <v>1</v>
      </c>
    </row>
    <row r="18" spans="5:12" x14ac:dyDescent="0.3">
      <c r="E18" s="14"/>
      <c r="F18" s="41"/>
      <c r="G18" s="44"/>
      <c r="H18" s="3" t="s">
        <v>27</v>
      </c>
      <c r="I18" s="5">
        <v>2500000</v>
      </c>
      <c r="J18" s="5">
        <v>1324000</v>
      </c>
      <c r="K18" s="5">
        <v>1176000</v>
      </c>
      <c r="L18" s="19">
        <f t="shared" si="1"/>
        <v>0.52959999999999996</v>
      </c>
    </row>
    <row r="19" spans="5:12" x14ac:dyDescent="0.3">
      <c r="G19" s="15"/>
    </row>
  </sheetData>
  <sheetProtection algorithmName="SHA-512" hashValue="p45KHOG4bkVQa8zTu9eWFZ5fa/KGAGGB7MAjFQia9zhkC/U9vTWLLXxZi+vpY8F7Yux9kj2jGkLEfqLAgNtIQw==" saltValue="6GWXhrAPiPZuYedOiEu/DA==" spinCount="100000" sheet="1" objects="1" scenarios="1"/>
  <mergeCells count="14">
    <mergeCell ref="A2:L2"/>
    <mergeCell ref="B7:C7"/>
    <mergeCell ref="A7:A16"/>
    <mergeCell ref="B8:B16"/>
    <mergeCell ref="A4:E4"/>
    <mergeCell ref="F4:L4"/>
    <mergeCell ref="G7:H7"/>
    <mergeCell ref="F7:F9"/>
    <mergeCell ref="F6:H6"/>
    <mergeCell ref="A3:L3"/>
    <mergeCell ref="F10:F18"/>
    <mergeCell ref="G10:H10"/>
    <mergeCell ref="G11:G18"/>
    <mergeCell ref="A6:C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0A46F-9D87-4340-966F-FFC376FD6F1E}">
  <dimension ref="A2:L34"/>
  <sheetViews>
    <sheetView tabSelected="1" topLeftCell="B1" workbookViewId="0">
      <selection activeCell="A2" sqref="A2:L2"/>
    </sheetView>
  </sheetViews>
  <sheetFormatPr defaultRowHeight="16.5" x14ac:dyDescent="0.3"/>
  <cols>
    <col min="1" max="2" width="15.5" style="1" customWidth="1"/>
    <col min="3" max="3" width="33.875" style="1" bestFit="1" customWidth="1"/>
    <col min="4" max="6" width="15.5" style="2" customWidth="1"/>
    <col min="7" max="8" width="15.5" style="1" customWidth="1"/>
    <col min="9" max="9" width="33.875" style="1" customWidth="1"/>
    <col min="10" max="12" width="15.5" style="2" customWidth="1"/>
    <col min="13" max="13" width="10.875" style="1" bestFit="1" customWidth="1"/>
    <col min="14" max="16384" width="9" style="1"/>
  </cols>
  <sheetData>
    <row r="2" spans="1:12" ht="33.75" x14ac:dyDescent="0.3">
      <c r="A2" s="46" t="s">
        <v>33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x14ac:dyDescent="0.3">
      <c r="B3" s="38" t="s">
        <v>28</v>
      </c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x14ac:dyDescent="0.3">
      <c r="A4" s="44" t="s">
        <v>1</v>
      </c>
      <c r="B4" s="44"/>
      <c r="C4" s="44"/>
      <c r="D4" s="44"/>
      <c r="E4" s="44"/>
      <c r="F4" s="49"/>
      <c r="G4" s="50" t="s">
        <v>9</v>
      </c>
      <c r="H4" s="44"/>
      <c r="I4" s="44"/>
      <c r="J4" s="44"/>
      <c r="K4" s="44"/>
      <c r="L4" s="44"/>
    </row>
    <row r="5" spans="1:12" x14ac:dyDescent="0.3">
      <c r="A5" s="20" t="s">
        <v>2</v>
      </c>
      <c r="B5" s="20" t="s">
        <v>4</v>
      </c>
      <c r="C5" s="20" t="s">
        <v>6</v>
      </c>
      <c r="D5" s="21" t="s">
        <v>35</v>
      </c>
      <c r="E5" s="22" t="s">
        <v>36</v>
      </c>
      <c r="F5" s="23" t="s">
        <v>37</v>
      </c>
      <c r="G5" s="4" t="s">
        <v>2</v>
      </c>
      <c r="H5" s="3" t="s">
        <v>4</v>
      </c>
      <c r="I5" s="3" t="s">
        <v>6</v>
      </c>
      <c r="J5" s="21" t="s">
        <v>35</v>
      </c>
      <c r="K5" s="22" t="s">
        <v>36</v>
      </c>
      <c r="L5" s="5" t="s">
        <v>37</v>
      </c>
    </row>
    <row r="6" spans="1:12" x14ac:dyDescent="0.3">
      <c r="A6" s="45" t="s">
        <v>5</v>
      </c>
      <c r="B6" s="45"/>
      <c r="C6" s="45"/>
      <c r="D6" s="9">
        <f>D7</f>
        <v>331459730</v>
      </c>
      <c r="E6" s="9">
        <f>E7</f>
        <v>317357000</v>
      </c>
      <c r="F6" s="32">
        <f>D6-E6</f>
        <v>14102730</v>
      </c>
      <c r="G6" s="11"/>
      <c r="H6" s="8"/>
      <c r="I6" s="8"/>
      <c r="J6" s="9">
        <f>J7+J10</f>
        <v>331459730</v>
      </c>
      <c r="K6" s="9">
        <f>K7+K10</f>
        <v>325970450</v>
      </c>
      <c r="L6" s="25">
        <f>J6-K6</f>
        <v>5489280</v>
      </c>
    </row>
    <row r="7" spans="1:12" x14ac:dyDescent="0.3">
      <c r="A7" s="44" t="s">
        <v>3</v>
      </c>
      <c r="B7" s="48" t="s">
        <v>14</v>
      </c>
      <c r="C7" s="48"/>
      <c r="D7" s="12">
        <f>SUM(D8:D16)</f>
        <v>331459730</v>
      </c>
      <c r="E7" s="12">
        <f>SUM(E8:E16)</f>
        <v>317357000</v>
      </c>
      <c r="F7" s="33">
        <f>D7-E7</f>
        <v>14102730</v>
      </c>
      <c r="G7" s="39" t="s">
        <v>31</v>
      </c>
      <c r="H7" s="42" t="s">
        <v>30</v>
      </c>
      <c r="I7" s="43"/>
      <c r="J7" s="12">
        <f>SUM(J8:J9)</f>
        <v>249115730</v>
      </c>
      <c r="K7" s="12">
        <f>SUM(K8:K9)</f>
        <v>243626450</v>
      </c>
      <c r="L7" s="26">
        <f>SUM(L8:L9)</f>
        <v>5489280</v>
      </c>
    </row>
    <row r="8" spans="1:12" x14ac:dyDescent="0.3">
      <c r="A8" s="44"/>
      <c r="B8" s="44" t="s">
        <v>15</v>
      </c>
      <c r="C8" s="3" t="s">
        <v>19</v>
      </c>
      <c r="D8" s="5">
        <v>249115730</v>
      </c>
      <c r="E8" s="5">
        <v>235013000</v>
      </c>
      <c r="F8" s="34">
        <f>D8-E8</f>
        <v>14102730</v>
      </c>
      <c r="G8" s="40"/>
      <c r="H8" s="3" t="s">
        <v>29</v>
      </c>
      <c r="I8" s="3" t="s">
        <v>18</v>
      </c>
      <c r="J8" s="5">
        <v>195668730</v>
      </c>
      <c r="K8" s="5">
        <v>189462150</v>
      </c>
      <c r="L8" s="27">
        <f>J8-K8</f>
        <v>6206580</v>
      </c>
    </row>
    <row r="9" spans="1:12" x14ac:dyDescent="0.3">
      <c r="A9" s="44"/>
      <c r="B9" s="44"/>
      <c r="C9" s="3" t="s">
        <v>20</v>
      </c>
      <c r="D9" s="5">
        <v>3860000</v>
      </c>
      <c r="E9" s="5">
        <v>4104000</v>
      </c>
      <c r="F9" s="34">
        <f>D9-E9</f>
        <v>-244000</v>
      </c>
      <c r="G9" s="41"/>
      <c r="H9" s="3" t="s">
        <v>16</v>
      </c>
      <c r="I9" s="3" t="s">
        <v>18</v>
      </c>
      <c r="J9" s="5">
        <v>53447000</v>
      </c>
      <c r="K9" s="5">
        <v>54164300</v>
      </c>
      <c r="L9" s="27">
        <f>J9-K9</f>
        <v>-717300</v>
      </c>
    </row>
    <row r="10" spans="1:12" x14ac:dyDescent="0.3">
      <c r="A10" s="44"/>
      <c r="B10" s="44"/>
      <c r="C10" s="3" t="s">
        <v>21</v>
      </c>
      <c r="D10" s="5">
        <v>25924000</v>
      </c>
      <c r="E10" s="5">
        <v>26388000</v>
      </c>
      <c r="F10" s="34">
        <f t="shared" ref="F10:F16" si="0">D10-E10</f>
        <v>-464000</v>
      </c>
      <c r="G10" s="39" t="s">
        <v>17</v>
      </c>
      <c r="H10" s="42" t="s">
        <v>32</v>
      </c>
      <c r="I10" s="43"/>
      <c r="J10" s="12">
        <f>SUM(J11:J18)</f>
        <v>82344000</v>
      </c>
      <c r="K10" s="12">
        <f>SUM(K11:K18)</f>
        <v>82344000</v>
      </c>
      <c r="L10" s="26">
        <f>SUM(L11:L18)</f>
        <v>0</v>
      </c>
    </row>
    <row r="11" spans="1:12" x14ac:dyDescent="0.3">
      <c r="A11" s="44"/>
      <c r="B11" s="44"/>
      <c r="C11" s="3" t="s">
        <v>22</v>
      </c>
      <c r="D11" s="5">
        <v>18000000</v>
      </c>
      <c r="E11" s="5">
        <v>18000000</v>
      </c>
      <c r="F11" s="34">
        <f t="shared" si="0"/>
        <v>0</v>
      </c>
      <c r="G11" s="40"/>
      <c r="H11" s="44" t="s">
        <v>17</v>
      </c>
      <c r="I11" s="3" t="s">
        <v>20</v>
      </c>
      <c r="J11" s="5">
        <v>3860000</v>
      </c>
      <c r="K11" s="5">
        <v>4104000</v>
      </c>
      <c r="L11" s="27">
        <f>J11-K11</f>
        <v>-244000</v>
      </c>
    </row>
    <row r="12" spans="1:12" x14ac:dyDescent="0.3">
      <c r="A12" s="44"/>
      <c r="B12" s="44"/>
      <c r="C12" s="3" t="s">
        <v>23</v>
      </c>
      <c r="D12" s="5">
        <v>8290000</v>
      </c>
      <c r="E12" s="5">
        <v>6040000</v>
      </c>
      <c r="F12" s="34">
        <f t="shared" si="0"/>
        <v>2250000</v>
      </c>
      <c r="G12" s="40"/>
      <c r="H12" s="44"/>
      <c r="I12" s="3" t="s">
        <v>21</v>
      </c>
      <c r="J12" s="5">
        <v>25924000</v>
      </c>
      <c r="K12" s="5">
        <v>26388000</v>
      </c>
      <c r="L12" s="27">
        <f t="shared" ref="L12:L18" si="1">J12-K12</f>
        <v>-464000</v>
      </c>
    </row>
    <row r="13" spans="1:12" x14ac:dyDescent="0.3">
      <c r="A13" s="44"/>
      <c r="B13" s="44"/>
      <c r="C13" s="3" t="s">
        <v>24</v>
      </c>
      <c r="D13" s="5">
        <v>9687000</v>
      </c>
      <c r="E13" s="5">
        <v>7965000</v>
      </c>
      <c r="F13" s="34">
        <f t="shared" si="0"/>
        <v>1722000</v>
      </c>
      <c r="G13" s="40"/>
      <c r="H13" s="44"/>
      <c r="I13" s="3" t="s">
        <v>22</v>
      </c>
      <c r="J13" s="5">
        <v>18000000</v>
      </c>
      <c r="K13" s="5">
        <v>18000000</v>
      </c>
      <c r="L13" s="27">
        <f t="shared" si="1"/>
        <v>0</v>
      </c>
    </row>
    <row r="14" spans="1:12" x14ac:dyDescent="0.3">
      <c r="A14" s="44"/>
      <c r="B14" s="44"/>
      <c r="C14" s="3" t="s">
        <v>25</v>
      </c>
      <c r="D14" s="5">
        <v>10887000</v>
      </c>
      <c r="E14" s="5">
        <v>11057000</v>
      </c>
      <c r="F14" s="34">
        <f t="shared" si="0"/>
        <v>-170000</v>
      </c>
      <c r="G14" s="40"/>
      <c r="H14" s="44"/>
      <c r="I14" s="3" t="s">
        <v>23</v>
      </c>
      <c r="J14" s="5">
        <v>8290000</v>
      </c>
      <c r="K14" s="5">
        <v>6040000</v>
      </c>
      <c r="L14" s="27">
        <f t="shared" si="1"/>
        <v>2250000</v>
      </c>
    </row>
    <row r="15" spans="1:12" x14ac:dyDescent="0.3">
      <c r="A15" s="44"/>
      <c r="B15" s="44"/>
      <c r="C15" s="3" t="s">
        <v>26</v>
      </c>
      <c r="D15" s="5">
        <v>3776000</v>
      </c>
      <c r="E15" s="5">
        <v>6290000</v>
      </c>
      <c r="F15" s="34">
        <f t="shared" si="0"/>
        <v>-2514000</v>
      </c>
      <c r="G15" s="40"/>
      <c r="H15" s="44"/>
      <c r="I15" s="3" t="s">
        <v>24</v>
      </c>
      <c r="J15" s="5">
        <v>9687000</v>
      </c>
      <c r="K15" s="5">
        <v>7965000</v>
      </c>
      <c r="L15" s="27">
        <f t="shared" si="1"/>
        <v>1722000</v>
      </c>
    </row>
    <row r="16" spans="1:12" x14ac:dyDescent="0.3">
      <c r="A16" s="44"/>
      <c r="B16" s="44"/>
      <c r="C16" s="3" t="s">
        <v>27</v>
      </c>
      <c r="D16" s="5">
        <v>1920000</v>
      </c>
      <c r="E16" s="5">
        <v>2500000</v>
      </c>
      <c r="F16" s="34">
        <f t="shared" si="0"/>
        <v>-580000</v>
      </c>
      <c r="G16" s="40"/>
      <c r="H16" s="44"/>
      <c r="I16" s="3" t="s">
        <v>25</v>
      </c>
      <c r="J16" s="5">
        <v>10887000</v>
      </c>
      <c r="K16" s="5">
        <v>11057000</v>
      </c>
      <c r="L16" s="27">
        <f t="shared" si="1"/>
        <v>-170000</v>
      </c>
    </row>
    <row r="17" spans="5:12" x14ac:dyDescent="0.3">
      <c r="E17" s="24"/>
      <c r="F17" s="28"/>
      <c r="G17" s="40"/>
      <c r="H17" s="44"/>
      <c r="I17" s="3" t="s">
        <v>26</v>
      </c>
      <c r="J17" s="5">
        <v>3776000</v>
      </c>
      <c r="K17" s="5">
        <v>6290000</v>
      </c>
      <c r="L17" s="27">
        <f t="shared" si="1"/>
        <v>-2514000</v>
      </c>
    </row>
    <row r="18" spans="5:12" x14ac:dyDescent="0.3">
      <c r="E18" s="24"/>
      <c r="F18" s="29"/>
      <c r="G18" s="41"/>
      <c r="H18" s="44"/>
      <c r="I18" s="3" t="s">
        <v>27</v>
      </c>
      <c r="J18" s="5">
        <v>1920000</v>
      </c>
      <c r="K18" s="5">
        <v>2500000</v>
      </c>
      <c r="L18" s="27">
        <f t="shared" si="1"/>
        <v>-580000</v>
      </c>
    </row>
    <row r="19" spans="5:12" x14ac:dyDescent="0.3">
      <c r="F19" s="30"/>
    </row>
    <row r="20" spans="5:12" x14ac:dyDescent="0.3">
      <c r="F20" s="30"/>
    </row>
    <row r="21" spans="5:12" x14ac:dyDescent="0.3">
      <c r="F21" s="30"/>
    </row>
    <row r="22" spans="5:12" x14ac:dyDescent="0.3">
      <c r="F22" s="30"/>
    </row>
    <row r="23" spans="5:12" x14ac:dyDescent="0.3">
      <c r="F23" s="30"/>
    </row>
    <row r="24" spans="5:12" x14ac:dyDescent="0.3">
      <c r="F24" s="30"/>
    </row>
    <row r="25" spans="5:12" x14ac:dyDescent="0.3">
      <c r="F25" s="30"/>
    </row>
    <row r="26" spans="5:12" x14ac:dyDescent="0.3">
      <c r="F26" s="30"/>
    </row>
    <row r="27" spans="5:12" x14ac:dyDescent="0.3">
      <c r="F27" s="30"/>
    </row>
    <row r="28" spans="5:12" x14ac:dyDescent="0.3">
      <c r="F28" s="30"/>
    </row>
    <row r="29" spans="5:12" x14ac:dyDescent="0.3">
      <c r="F29" s="30"/>
    </row>
    <row r="30" spans="5:12" x14ac:dyDescent="0.3">
      <c r="F30" s="30"/>
    </row>
    <row r="31" spans="5:12" x14ac:dyDescent="0.3">
      <c r="F31" s="30"/>
    </row>
    <row r="32" spans="5:12" x14ac:dyDescent="0.3">
      <c r="F32" s="30"/>
    </row>
    <row r="33" spans="6:6" x14ac:dyDescent="0.3">
      <c r="F33" s="31"/>
    </row>
    <row r="34" spans="6:6" x14ac:dyDescent="0.3">
      <c r="F34" s="31"/>
    </row>
  </sheetData>
  <sheetProtection algorithmName="SHA-512" hashValue="2fmn1xU5omC3xAVESRrjJ3YPP2fp4HrhM1Uv8d0qUdjAikExMvLDprStxA9d8fqsW4PyLqDj1R/BWUrF120Tvg==" saltValue="qiPagvGXFXg2tZYlXSeAJA==" spinCount="100000" sheet="1" objects="1" scenarios="1"/>
  <mergeCells count="13">
    <mergeCell ref="H10:I10"/>
    <mergeCell ref="H11:H18"/>
    <mergeCell ref="A4:F4"/>
    <mergeCell ref="B3:L3"/>
    <mergeCell ref="A2:L2"/>
    <mergeCell ref="G4:L4"/>
    <mergeCell ref="A6:C6"/>
    <mergeCell ref="A7:A16"/>
    <mergeCell ref="B7:C7"/>
    <mergeCell ref="G7:G9"/>
    <mergeCell ref="H7:I7"/>
    <mergeCell ref="B8:B16"/>
    <mergeCell ref="G10:G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결산</vt:lpstr>
      <vt:lpstr>2026년 예산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비정규직노동자복지센터 수원시</dc:creator>
  <cp:lastModifiedBy>비정규직노동자복지센터 수원시</cp:lastModifiedBy>
  <dcterms:created xsi:type="dcterms:W3CDTF">2026-05-06T23:16:57Z</dcterms:created>
  <dcterms:modified xsi:type="dcterms:W3CDTF">2026-05-13T23:41:16Z</dcterms:modified>
</cp:coreProperties>
</file>